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施設基本情報" sheetId="1" state="visible" r:id="rId1"/>
    <sheet xmlns:r="http://schemas.openxmlformats.org/officeDocument/2006/relationships" name="KPI目標設定" sheetId="2" state="visible" r:id="rId2"/>
    <sheet xmlns:r="http://schemas.openxmlformats.org/officeDocument/2006/relationships" name="費用計画" sheetId="3" state="visible" r:id="rId3"/>
    <sheet xmlns:r="http://schemas.openxmlformats.org/officeDocument/2006/relationships" name="導入スケジュール" sheetId="4" state="visible" r:id="rId4"/>
    <sheet xmlns:r="http://schemas.openxmlformats.org/officeDocument/2006/relationships" name="運用体制" sheetId="5" state="visible" r:id="rId5"/>
  </sheets>
  <definedNames/>
  <calcPr calcId="124519" fullCalcOnLoad="1"/>
</workbook>
</file>

<file path=xl/styles.xml><?xml version="1.0" encoding="utf-8"?>
<styleSheet xmlns="http://schemas.openxmlformats.org/spreadsheetml/2006/main">
  <numFmts count="1">
    <numFmt numFmtId="164" formatCode="0.0"/>
  </numFmts>
  <fonts count="10">
    <font>
      <name val="Calibri"/>
      <family val="2"/>
      <color theme="1"/>
      <sz val="11"/>
      <scheme val="minor"/>
    </font>
    <font>
      <name val="Meiryo"/>
      <b val="1"/>
      <color rgb="001a2744"/>
      <sz val="13"/>
    </font>
    <font>
      <name val="Meiryo"/>
      <color rgb="00666666"/>
      <sz val="8.5"/>
    </font>
    <font>
      <name val="Meiryo"/>
      <b val="1"/>
      <color rgb="002c67e1"/>
      <sz val="11"/>
    </font>
    <font>
      <name val="Meiryo"/>
      <b val="1"/>
      <color rgb="00FFFFFF"/>
      <sz val="10"/>
    </font>
    <font>
      <name val="Meiryo"/>
      <b val="1"/>
      <sz val="9.5"/>
    </font>
    <font>
      <name val="Meiryo"/>
      <color rgb="00cc0000"/>
      <sz val="8.5"/>
    </font>
    <font>
      <name val="Meiryo"/>
      <sz val="9.5"/>
    </font>
    <font>
      <name val="Meiryo"/>
      <b val="1"/>
      <sz val="10"/>
    </font>
    <font>
      <name val="Meiryo"/>
      <b val="1"/>
      <color rgb="002c67e1"/>
      <sz val="10"/>
    </font>
  </fonts>
  <fills count="6">
    <fill>
      <patternFill/>
    </fill>
    <fill>
      <patternFill patternType="gray125"/>
    </fill>
    <fill>
      <patternFill patternType="solid">
        <fgColor rgb="001a2744"/>
        <bgColor rgb="001a2744"/>
      </patternFill>
    </fill>
    <fill>
      <patternFill patternType="solid">
        <fgColor rgb="00f0f4f8"/>
        <bgColor rgb="00f0f4f8"/>
      </patternFill>
    </fill>
    <fill>
      <patternFill patternType="solid">
        <fgColor rgb="00e8f0fe"/>
        <bgColor rgb="00e8f0fe"/>
      </patternFill>
    </fill>
    <fill>
      <patternFill patternType="solid">
        <fgColor rgb="00d0e0ff"/>
        <bgColor rgb="00d0e0ff"/>
      </patternFill>
    </fill>
  </fills>
  <borders count="2">
    <border>
      <left/>
      <right/>
      <top/>
      <bottom/>
      <diagonal/>
    </border>
    <border>
      <left style="thin"/>
      <right style="thin"/>
      <top style="thin"/>
      <bottom style="thin"/>
    </border>
  </borders>
  <cellStyleXfs count="1">
    <xf numFmtId="0" fontId="0" fillId="0" borderId="0"/>
  </cellStyleXfs>
  <cellXfs count="21">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applyAlignment="1" pivotButton="0" quotePrefix="0" xfId="0">
      <alignment horizontal="center" vertical="center" wrapText="1"/>
    </xf>
    <xf numFmtId="0" fontId="5" fillId="3" borderId="1" pivotButton="0" quotePrefix="0" xfId="0"/>
    <xf numFmtId="0" fontId="0" fillId="0" borderId="1" pivotButton="0" quotePrefix="0" xfId="0"/>
    <xf numFmtId="0" fontId="2" fillId="0" borderId="1" pivotButton="0" quotePrefix="0" xfId="0"/>
    <xf numFmtId="0" fontId="0" fillId="0" borderId="1" applyAlignment="1" pivotButton="0" quotePrefix="0" xfId="0">
      <alignment horizontal="center"/>
    </xf>
    <xf numFmtId="0" fontId="6" fillId="0" borderId="0" pivotButton="0" quotePrefix="0" xfId="0"/>
    <xf numFmtId="0" fontId="5" fillId="3" borderId="1" applyAlignment="1" pivotButton="0" quotePrefix="0" xfId="0">
      <alignment vertical="top" wrapText="1"/>
    </xf>
    <xf numFmtId="0" fontId="7" fillId="0" borderId="1" applyAlignment="1" pivotButton="0" quotePrefix="0" xfId="0">
      <alignment vertical="top" wrapText="1"/>
    </xf>
    <xf numFmtId="164" fontId="7" fillId="0" borderId="1" applyAlignment="1" pivotButton="0" quotePrefix="0" xfId="0">
      <alignment vertical="top" wrapText="1"/>
    </xf>
    <xf numFmtId="0" fontId="7" fillId="0" borderId="1" pivotButton="0" quotePrefix="0" xfId="0"/>
    <xf numFmtId="3" fontId="7" fillId="0" borderId="1" pivotButton="0" quotePrefix="0" xfId="0"/>
    <xf numFmtId="3" fontId="0" fillId="0" borderId="1" pivotButton="0" quotePrefix="0" xfId="0"/>
    <xf numFmtId="0" fontId="8" fillId="4" borderId="1" pivotButton="0" quotePrefix="0" xfId="0"/>
    <xf numFmtId="3" fontId="8" fillId="4" borderId="1" pivotButton="0" quotePrefix="0" xfId="0"/>
    <xf numFmtId="3" fontId="9" fillId="4" borderId="1" pivotButton="0" quotePrefix="0" xfId="0"/>
    <xf numFmtId="0" fontId="3" fillId="5" borderId="1" pivotButton="0" quotePrefix="0" xfId="0"/>
    <xf numFmtId="3" fontId="3" fillId="5"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50"/>
  <sheetViews>
    <sheetView workbookViewId="0">
      <selection activeCell="A1" sqref="A1"/>
    </sheetView>
  </sheetViews>
  <sheetFormatPr baseColWidth="8" defaultRowHeight="15"/>
  <cols>
    <col width="30" customWidth="1" min="1" max="1"/>
    <col width="12" customWidth="1" min="2" max="2"/>
    <col width="12" customWidth="1" min="3" max="3"/>
    <col width="12" customWidth="1" min="4" max="4"/>
    <col width="12" customWidth="1" min="5" max="5"/>
    <col width="12" customWidth="1" min="6" max="6"/>
    <col width="12" customWidth="1" min="7" max="7"/>
    <col width="36" customWidth="1" min="8" max="8"/>
  </cols>
  <sheetData>
    <row r="1">
      <c r="A1" s="1" t="inlineStr">
        <is>
          <t>観光DX推進事業 — 申請準備テンプレート</t>
        </is>
      </c>
    </row>
    <row r="2">
      <c r="A2" s="2" t="inlineStr">
        <is>
          <t>提供：ホテルバンク編集部（hotelbank.jp）</t>
        </is>
      </c>
    </row>
    <row r="4">
      <c r="A4" s="3" t="inlineStr">
        <is>
          <t>■ 事業者情報</t>
        </is>
      </c>
    </row>
    <row r="5">
      <c r="A5" s="4" t="inlineStr">
        <is>
          <t>項目</t>
        </is>
      </c>
      <c r="B5" s="4" t="inlineStr">
        <is>
          <t>記入欄</t>
        </is>
      </c>
      <c r="C5" s="4" t="inlineStr"/>
      <c r="D5" s="4" t="inlineStr"/>
      <c r="E5" s="4" t="inlineStr"/>
      <c r="F5" s="4" t="inlineStr"/>
      <c r="G5" s="4" t="inlineStr"/>
      <c r="H5" s="4" t="inlineStr">
        <is>
          <t>記入例・備考</t>
        </is>
      </c>
    </row>
    <row r="6">
      <c r="A6" s="5" t="inlineStr">
        <is>
          <t>法人名／屋号</t>
        </is>
      </c>
      <c r="B6" s="6" t="inlineStr"/>
      <c r="H6" s="7" t="inlineStr">
        <is>
          <t>株式会社○○ホテル</t>
        </is>
      </c>
    </row>
    <row r="7">
      <c r="A7" s="5" t="inlineStr">
        <is>
          <t>代表者名</t>
        </is>
      </c>
      <c r="B7" s="6" t="inlineStr"/>
      <c r="H7" s="7" t="inlineStr">
        <is>
          <t>代表取締役 ○○ ○○</t>
        </is>
      </c>
    </row>
    <row r="8">
      <c r="A8" s="5" t="inlineStr">
        <is>
          <t>法人番号</t>
        </is>
      </c>
      <c r="B8" s="6" t="inlineStr"/>
      <c r="H8" s="7" t="inlineStr">
        <is>
          <t>1234567890123（13桁）</t>
        </is>
      </c>
    </row>
    <row r="9">
      <c r="A9" s="5" t="inlineStr">
        <is>
          <t>所在地（本社）</t>
        </is>
      </c>
      <c r="B9" s="6" t="inlineStr"/>
      <c r="H9" s="7" t="inlineStr">
        <is>
          <t>東京都千代田区○○1-2-3</t>
        </is>
      </c>
    </row>
    <row r="10">
      <c r="A10" s="5" t="inlineStr">
        <is>
          <t>設立年月</t>
        </is>
      </c>
      <c r="B10" s="6" t="inlineStr"/>
      <c r="H10" s="7" t="inlineStr">
        <is>
          <t>2005年4月</t>
        </is>
      </c>
    </row>
    <row r="11">
      <c r="A11" s="5" t="inlineStr">
        <is>
          <t>資本金</t>
        </is>
      </c>
      <c r="B11" s="6" t="inlineStr"/>
      <c r="H11" s="7" t="inlineStr">
        <is>
          <t>1,000万円</t>
        </is>
      </c>
    </row>
    <row r="12">
      <c r="A12" s="5" t="inlineStr">
        <is>
          <t>従業員数</t>
        </is>
      </c>
      <c r="B12" s="6" t="inlineStr"/>
      <c r="H12" s="7" t="inlineStr">
        <is>
          <t>正社員15名、パート10名</t>
        </is>
      </c>
    </row>
    <row r="13">
      <c r="A13" s="5" t="inlineStr">
        <is>
          <t>年間売上高（直近期）</t>
        </is>
      </c>
      <c r="B13" s="6" t="inlineStr"/>
      <c r="H13" s="7" t="inlineStr">
        <is>
          <t>2億5,000万円（2025年3月期）</t>
        </is>
      </c>
    </row>
    <row r="14">
      <c r="A14" s="5" t="inlineStr">
        <is>
          <t>GビズID</t>
        </is>
      </c>
      <c r="B14" s="6" t="inlineStr"/>
      <c r="H14" s="7" t="inlineStr">
        <is>
          <t>gBizID プライム（取得済 / 申請中 / 未取得）</t>
        </is>
      </c>
    </row>
    <row r="15">
      <c r="A15" s="5" t="inlineStr">
        <is>
          <t>担当者名・連絡先</t>
        </is>
      </c>
      <c r="B15" s="6" t="inlineStr"/>
      <c r="H15" s="7" t="inlineStr">
        <is>
          <t>○○部 ○○ ○○　TEL: 03-xxxx-xxxx</t>
        </is>
      </c>
    </row>
    <row r="18">
      <c r="A18" s="3" t="inlineStr">
        <is>
          <t>■ 施設情報</t>
        </is>
      </c>
    </row>
    <row r="19">
      <c r="A19" s="4" t="inlineStr">
        <is>
          <t>項目</t>
        </is>
      </c>
      <c r="B19" s="4" t="inlineStr">
        <is>
          <t>記入欄</t>
        </is>
      </c>
      <c r="C19" s="4" t="inlineStr"/>
      <c r="D19" s="4" t="inlineStr"/>
      <c r="E19" s="4" t="inlineStr"/>
      <c r="F19" s="4" t="inlineStr"/>
      <c r="G19" s="4" t="inlineStr"/>
      <c r="H19" s="4" t="inlineStr">
        <is>
          <t>記入例・備考</t>
        </is>
      </c>
    </row>
    <row r="20">
      <c r="A20" s="5" t="inlineStr">
        <is>
          <t>施設名</t>
        </is>
      </c>
      <c r="B20" s="6" t="inlineStr"/>
      <c r="H20" s="7" t="inlineStr">
        <is>
          <t>○○ホテル東京</t>
        </is>
      </c>
    </row>
    <row r="21">
      <c r="A21" s="5" t="inlineStr">
        <is>
          <t>施設所在地</t>
        </is>
      </c>
      <c r="B21" s="6" t="inlineStr"/>
      <c r="H21" s="7" t="inlineStr">
        <is>
          <t>東京都港区○○2-3-4</t>
        </is>
      </c>
    </row>
    <row r="22">
      <c r="A22" s="5" t="inlineStr">
        <is>
          <t>施設タイプ</t>
        </is>
      </c>
      <c r="B22" s="6" t="inlineStr"/>
      <c r="H22" s="7" t="inlineStr">
        <is>
          <t>ビジネスホテル / シティホテル / リゾート / 旅館</t>
        </is>
      </c>
    </row>
    <row r="23">
      <c r="A23" s="5" t="inlineStr">
        <is>
          <t>客室数</t>
        </is>
      </c>
      <c r="B23" s="6" t="inlineStr"/>
      <c r="H23" s="7" t="inlineStr">
        <is>
          <t>120室</t>
        </is>
      </c>
    </row>
    <row r="24">
      <c r="A24" s="5" t="inlineStr">
        <is>
          <t>開業年</t>
        </is>
      </c>
      <c r="B24" s="6" t="inlineStr"/>
      <c r="H24" s="7" t="inlineStr">
        <is>
          <t>2015年</t>
        </is>
      </c>
    </row>
    <row r="25">
      <c r="A25" s="5" t="inlineStr">
        <is>
          <t>直近12ヶ月 平均稼働率</t>
        </is>
      </c>
      <c r="B25" s="6" t="inlineStr"/>
      <c r="H25" s="7" t="inlineStr">
        <is>
          <t>72.5%（PMS実績）</t>
        </is>
      </c>
    </row>
    <row r="26">
      <c r="A26" s="5" t="inlineStr">
        <is>
          <t>直近12ヶ月 ADR（平均客室単価）</t>
        </is>
      </c>
      <c r="B26" s="6" t="inlineStr"/>
      <c r="H26" s="7" t="inlineStr">
        <is>
          <t>¥12,500（PMS実績）</t>
        </is>
      </c>
    </row>
    <row r="27">
      <c r="A27" s="5" t="inlineStr">
        <is>
          <t>直近12ヶ月 RevPAR</t>
        </is>
      </c>
      <c r="B27" s="6" t="inlineStr"/>
      <c r="H27" s="7" t="inlineStr">
        <is>
          <t>¥9,063（ADR×稼働率）</t>
        </is>
      </c>
    </row>
    <row r="28">
      <c r="A28" s="5" t="inlineStr">
        <is>
          <t>現在のPMS</t>
        </is>
      </c>
      <c r="B28" s="6" t="inlineStr"/>
      <c r="H28" s="7" t="inlineStr">
        <is>
          <t>○○PMS（オンプレ型）/ なし</t>
        </is>
      </c>
    </row>
    <row r="29">
      <c r="A29" s="5" t="inlineStr">
        <is>
          <t>現在のRMS</t>
        </is>
      </c>
      <c r="B29" s="6" t="inlineStr"/>
      <c r="H29" s="7" t="inlineStr">
        <is>
          <t>なし / ○○RMS</t>
        </is>
      </c>
    </row>
    <row r="30">
      <c r="A30" s="5" t="inlineStr">
        <is>
          <t>サイトコントローラー</t>
        </is>
      </c>
      <c r="B30" s="6" t="inlineStr"/>
      <c r="H30" s="7" t="inlineStr">
        <is>
          <t>○○SC / なし</t>
        </is>
      </c>
    </row>
    <row r="31">
      <c r="A31" s="5" t="inlineStr">
        <is>
          <t>主要販売チャネル</t>
        </is>
      </c>
      <c r="B31" s="6" t="inlineStr"/>
      <c r="H31" s="7" t="inlineStr">
        <is>
          <t>楽天45% / じゃらん25% / Booking.com15% / 自社10% / その他5%</t>
        </is>
      </c>
    </row>
    <row r="32">
      <c r="A32" s="5" t="inlineStr">
        <is>
          <t>自社予約比率</t>
        </is>
      </c>
      <c r="B32" s="6" t="inlineStr"/>
      <c r="H32" s="7" t="inlineStr">
        <is>
          <t>10%</t>
        </is>
      </c>
    </row>
    <row r="33">
      <c r="A33" s="5" t="inlineStr">
        <is>
          <t>インバウンド比率</t>
        </is>
      </c>
      <c r="B33" s="6" t="inlineStr"/>
      <c r="H33" s="7" t="inlineStr">
        <is>
          <t>25%</t>
        </is>
      </c>
    </row>
    <row r="34">
      <c r="A34" s="5" t="inlineStr">
        <is>
          <t>主な顧客層</t>
        </is>
      </c>
      <c r="B34" s="6" t="inlineStr"/>
      <c r="H34" s="7" t="inlineStr">
        <is>
          <t>ビジネス60%、観光30%、インバウンド10%</t>
        </is>
      </c>
    </row>
    <row r="35">
      <c r="A35" s="5" t="inlineStr">
        <is>
          <t>主要競合施設（3〜5施設）</t>
        </is>
      </c>
      <c r="B35" s="6" t="inlineStr"/>
      <c r="H35" s="7" t="inlineStr">
        <is>
          <t>○○ホテル、△△イン、□□ステイ</t>
        </is>
      </c>
    </row>
    <row r="38">
      <c r="A38" s="3" t="inlineStr">
        <is>
          <t>■ 現状のDX課題（事業計画書の「背景」欄に記載）</t>
        </is>
      </c>
    </row>
    <row r="39">
      <c r="A39" s="4" t="inlineStr">
        <is>
          <t>業務領域</t>
        </is>
      </c>
      <c r="B39" s="4" t="inlineStr">
        <is>
          <t>現状の課題</t>
        </is>
      </c>
      <c r="C39" s="4" t="inlineStr"/>
      <c r="D39" s="4" t="inlineStr"/>
      <c r="E39" s="4" t="inlineStr">
        <is>
          <t>改善したい点</t>
        </is>
      </c>
      <c r="F39" s="4" t="inlineStr"/>
      <c r="G39" s="4" t="inlineStr"/>
      <c r="H39" s="4" t="inlineStr">
        <is>
          <t>優先度（高/中/低）</t>
        </is>
      </c>
    </row>
    <row r="40">
      <c r="A40" s="5" t="inlineStr">
        <is>
          <t>価格設定</t>
        </is>
      </c>
      <c r="B40" s="6" t="n"/>
      <c r="E40" s="6" t="n"/>
      <c r="H40" s="8" t="inlineStr"/>
    </row>
    <row r="41">
      <c r="A41" s="5" t="inlineStr">
        <is>
          <t>需要予測</t>
        </is>
      </c>
      <c r="B41" s="6" t="n"/>
      <c r="E41" s="6" t="n"/>
      <c r="H41" s="8" t="inlineStr"/>
    </row>
    <row r="42">
      <c r="A42" s="5" t="inlineStr">
        <is>
          <t>予約管理・チャネル管理</t>
        </is>
      </c>
      <c r="B42" s="6" t="n"/>
      <c r="E42" s="6" t="n"/>
      <c r="H42" s="8" t="inlineStr"/>
    </row>
    <row r="43">
      <c r="A43" s="5" t="inlineStr">
        <is>
          <t>フロント業務</t>
        </is>
      </c>
      <c r="B43" s="6" t="n"/>
      <c r="E43" s="6" t="n"/>
      <c r="H43" s="8" t="inlineStr"/>
    </row>
    <row r="44">
      <c r="A44" s="5" t="inlineStr">
        <is>
          <t>インバウンド対応</t>
        </is>
      </c>
      <c r="B44" s="6" t="n"/>
      <c r="E44" s="6" t="n"/>
      <c r="H44" s="8" t="inlineStr"/>
    </row>
    <row r="45">
      <c r="A45" s="5" t="inlineStr">
        <is>
          <t>顧客管理・CRM</t>
        </is>
      </c>
      <c r="B45" s="6" t="n"/>
      <c r="E45" s="6" t="n"/>
      <c r="H45" s="8" t="inlineStr"/>
    </row>
    <row r="46">
      <c r="A46" s="5" t="inlineStr">
        <is>
          <t>清掃・客室管理</t>
        </is>
      </c>
      <c r="B46" s="6" t="n"/>
      <c r="E46" s="6" t="n"/>
      <c r="H46" s="8" t="inlineStr"/>
    </row>
    <row r="47">
      <c r="A47" s="5" t="inlineStr">
        <is>
          <t>会計・経理</t>
        </is>
      </c>
      <c r="B47" s="6" t="n"/>
      <c r="E47" s="6" t="n"/>
      <c r="H47" s="8" t="inlineStr"/>
    </row>
    <row r="50">
      <c r="A50" s="9" t="inlineStr">
        <is>
          <t>【免責事項】本テンプレートはホテルバンク編集部が作成した参考資料であり、申請の採択を保証するものではありません。実際の申請にあたっては観光庁公募要領および計画申請手引きを必ずご確認ください。本資料の利用により生じたいかなる損害についても、ホテルバンク編集部および関係者は一切の責任を負いません。</t>
        </is>
      </c>
    </row>
  </sheetData>
  <mergeCells count="48">
    <mergeCell ref="B42:D42"/>
    <mergeCell ref="B14:G14"/>
    <mergeCell ref="B23:G23"/>
    <mergeCell ref="B8:G8"/>
    <mergeCell ref="E40:G40"/>
    <mergeCell ref="B44:D44"/>
    <mergeCell ref="B13:G13"/>
    <mergeCell ref="A1:H1"/>
    <mergeCell ref="B29:G29"/>
    <mergeCell ref="E46:G46"/>
    <mergeCell ref="B34:G34"/>
    <mergeCell ref="B10:G10"/>
    <mergeCell ref="B28:G28"/>
    <mergeCell ref="E45:G45"/>
    <mergeCell ref="B9:G9"/>
    <mergeCell ref="B40:D40"/>
    <mergeCell ref="B30:G30"/>
    <mergeCell ref="B15:G15"/>
    <mergeCell ref="B33:G33"/>
    <mergeCell ref="B6:G6"/>
    <mergeCell ref="A18:H18"/>
    <mergeCell ref="B24:G24"/>
    <mergeCell ref="B20:G20"/>
    <mergeCell ref="A50:H50"/>
    <mergeCell ref="E41:G41"/>
    <mergeCell ref="E44:G44"/>
    <mergeCell ref="B45:D45"/>
    <mergeCell ref="B41:D41"/>
    <mergeCell ref="A2:H2"/>
    <mergeCell ref="E47:G47"/>
    <mergeCell ref="B32:G32"/>
    <mergeCell ref="B35:G35"/>
    <mergeCell ref="B26:G26"/>
    <mergeCell ref="E43:G43"/>
    <mergeCell ref="B47:D47"/>
    <mergeCell ref="B7:G7"/>
    <mergeCell ref="B25:G25"/>
    <mergeCell ref="A4:H4"/>
    <mergeCell ref="E42:G42"/>
    <mergeCell ref="B22:G22"/>
    <mergeCell ref="B46:D46"/>
    <mergeCell ref="A38:H38"/>
    <mergeCell ref="B31:G31"/>
    <mergeCell ref="B27:G27"/>
    <mergeCell ref="B12:G12"/>
    <mergeCell ref="B43:D43"/>
    <mergeCell ref="B21:G21"/>
    <mergeCell ref="B11:G1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29"/>
  <sheetViews>
    <sheetView workbookViewId="0">
      <selection activeCell="A1" sqref="A1"/>
    </sheetView>
  </sheetViews>
  <sheetFormatPr baseColWidth="8" defaultRowHeight="15"/>
  <cols>
    <col width="28" customWidth="1" min="1" max="1"/>
    <col width="8" customWidth="1" min="2" max="2"/>
    <col width="14" customWidth="1" min="3" max="3"/>
    <col width="14" customWidth="1" min="4" max="4"/>
    <col width="14" customWidth="1" min="5" max="5"/>
    <col width="12" customWidth="1" min="6" max="6"/>
    <col width="40" customWidth="1" min="7" max="7"/>
    <col width="32" customWidth="1" min="8" max="8"/>
  </cols>
  <sheetData>
    <row r="1">
      <c r="A1" s="1" t="inlineStr">
        <is>
          <t>■ KPI目標設定（事業計画書 中核部分）</t>
        </is>
      </c>
    </row>
    <row r="2">
      <c r="A2" s="2" t="inlineStr">
        <is>
          <t>現状値は直近3〜6ヶ月のPMS実績平均を記入。目標値は導入1年後・2年後の数値目標を設定。改善率は自動計算。</t>
        </is>
      </c>
    </row>
    <row r="4">
      <c r="A4" s="4" t="inlineStr">
        <is>
          <t>KPI指標</t>
        </is>
      </c>
      <c r="B4" s="4" t="inlineStr">
        <is>
          <t>単位</t>
        </is>
      </c>
      <c r="C4" s="4" t="inlineStr">
        <is>
          <t>現状値</t>
        </is>
      </c>
      <c r="D4" s="4" t="inlineStr">
        <is>
          <t>1年後目標</t>
        </is>
      </c>
      <c r="E4" s="4" t="inlineStr">
        <is>
          <t>2年後目標</t>
        </is>
      </c>
      <c r="F4" s="4" t="inlineStr">
        <is>
          <t>改善率(1Y)</t>
        </is>
      </c>
      <c r="G4" s="4" t="inlineStr">
        <is>
          <t>算出根拠・改善施策</t>
        </is>
      </c>
      <c r="H4" s="4" t="inlineStr">
        <is>
          <t>計測方法・データソース</t>
        </is>
      </c>
    </row>
    <row r="5">
      <c r="A5" s="10" t="inlineStr">
        <is>
          <t>ADR（平均客室単価）</t>
        </is>
      </c>
      <c r="B5" s="11" t="inlineStr">
        <is>
          <t>円</t>
        </is>
      </c>
      <c r="C5" s="11" t="inlineStr"/>
      <c r="D5" s="11" t="inlineStr"/>
      <c r="E5" s="11" t="inlineStr"/>
      <c r="F5" s="12">
        <f>IF(OR(C5="",D5=""),"",ROUND((D5-C5)/C5*100,1))</f>
        <v/>
      </c>
      <c r="G5" s="11" t="inlineStr">
        <is>
          <t>RMS導入による需要連動型価格設定。閑散期の値下げ抑制＋繁忙期の適正値上げ。</t>
        </is>
      </c>
      <c r="H5" s="11" t="inlineStr">
        <is>
          <t>PMS日次売上÷販売客室数</t>
        </is>
      </c>
    </row>
    <row r="6">
      <c r="A6" s="10" t="inlineStr">
        <is>
          <t>客室稼働率</t>
        </is>
      </c>
      <c r="B6" s="11" t="inlineStr">
        <is>
          <t>%</t>
        </is>
      </c>
      <c r="C6" s="11" t="inlineStr"/>
      <c r="D6" s="11" t="inlineStr"/>
      <c r="E6" s="11" t="inlineStr"/>
      <c r="F6" s="12">
        <f>IF(OR(C6="",D6=""),"",ROUND((D6-C6)/C6*100,1))</f>
        <v/>
      </c>
      <c r="G6" s="11" t="inlineStr">
        <is>
          <t>チャネル最適化・需要予測に基づく在庫配分。閑散期の販促強化。</t>
        </is>
      </c>
      <c r="H6" s="11" t="inlineStr">
        <is>
          <t>PMS日次データ（販売室数÷販売可能室数）</t>
        </is>
      </c>
    </row>
    <row r="7">
      <c r="A7" s="10" t="inlineStr">
        <is>
          <t>RevPAR</t>
        </is>
      </c>
      <c r="B7" s="11" t="inlineStr">
        <is>
          <t>円</t>
        </is>
      </c>
      <c r="C7" s="11" t="inlineStr"/>
      <c r="D7" s="11" t="inlineStr"/>
      <c r="E7" s="11" t="inlineStr"/>
      <c r="F7" s="12">
        <f>IF(OR(C7="",D7=""),"",ROUND((D7-C7)/C7*100,1))</f>
        <v/>
      </c>
      <c r="G7" s="11" t="inlineStr">
        <is>
          <t>ADR×稼働率の複合改善。</t>
        </is>
      </c>
      <c r="H7" s="11" t="inlineStr">
        <is>
          <t>PMS実績から算出</t>
        </is>
      </c>
    </row>
    <row r="8">
      <c r="A8" s="10" t="inlineStr">
        <is>
          <t>GOP（営業粗利益）</t>
        </is>
      </c>
      <c r="B8" s="11" t="inlineStr">
        <is>
          <t>円</t>
        </is>
      </c>
      <c r="C8" s="11" t="inlineStr"/>
      <c r="D8" s="11" t="inlineStr"/>
      <c r="E8" s="11" t="inlineStr"/>
      <c r="F8" s="12">
        <f>IF(OR(C8="",D8=""),"",ROUND((D8-C8)/C8*100,1))</f>
        <v/>
      </c>
      <c r="G8" s="11" t="inlineStr">
        <is>
          <t>売上増＋業務効率化によるコスト削減。</t>
        </is>
      </c>
      <c r="H8" s="11" t="inlineStr">
        <is>
          <t>会計データ</t>
        </is>
      </c>
    </row>
    <row r="9">
      <c r="A9" s="10" t="inlineStr">
        <is>
          <t>自社予約比率</t>
        </is>
      </c>
      <c r="B9" s="11" t="inlineStr">
        <is>
          <t>%</t>
        </is>
      </c>
      <c r="C9" s="11" t="inlineStr"/>
      <c r="D9" s="11" t="inlineStr"/>
      <c r="E9" s="11" t="inlineStr"/>
      <c r="F9" s="12">
        <f>IF(OR(C9="",D9=""),"",ROUND((D9-C9)/C9*100,1))</f>
        <v/>
      </c>
      <c r="G9" s="11" t="inlineStr">
        <is>
          <t>多言語サイト構築＋チャットボットによる直販強化。OTA手数料削減。</t>
        </is>
      </c>
      <c r="H9" s="11" t="inlineStr">
        <is>
          <t>予約チャネル別集計</t>
        </is>
      </c>
    </row>
    <row r="10">
      <c r="A10" s="10" t="inlineStr">
        <is>
          <t>OTA手数料総額/月</t>
        </is>
      </c>
      <c r="B10" s="11" t="inlineStr">
        <is>
          <t>円</t>
        </is>
      </c>
      <c r="C10" s="11" t="inlineStr"/>
      <c r="D10" s="11" t="inlineStr"/>
      <c r="E10" s="11" t="inlineStr"/>
      <c r="F10" s="12">
        <f>IF(OR(C10="",D10=""),"",ROUND((D10-C10)/C10*100,1))</f>
        <v/>
      </c>
      <c r="G10" s="11" t="inlineStr">
        <is>
          <t>自社予約比率向上による削減。</t>
        </is>
      </c>
      <c r="H10" s="11" t="inlineStr">
        <is>
          <t>各OTA精算データ</t>
        </is>
      </c>
    </row>
    <row r="11">
      <c r="A11" s="10" t="inlineStr">
        <is>
          <t>インバウンド宿泊比率</t>
        </is>
      </c>
      <c r="B11" s="11" t="inlineStr">
        <is>
          <t>%</t>
        </is>
      </c>
      <c r="C11" s="11" t="inlineStr"/>
      <c r="D11" s="11" t="inlineStr"/>
      <c r="E11" s="11" t="inlineStr"/>
      <c r="F11" s="12">
        <f>IF(OR(C11="",D11=""),"",ROUND((D11-C11)/C11*100,1))</f>
        <v/>
      </c>
      <c r="G11" s="11" t="inlineStr">
        <is>
          <t>多言語サイト・海外OTA強化。</t>
        </is>
      </c>
      <c r="H11" s="11" t="inlineStr">
        <is>
          <t>PMS国籍別データ</t>
        </is>
      </c>
    </row>
    <row r="12">
      <c r="A12" s="10" t="inlineStr">
        <is>
          <t>口コミ平均評点</t>
        </is>
      </c>
      <c r="B12" s="11" t="inlineStr">
        <is>
          <t>点</t>
        </is>
      </c>
      <c r="C12" s="11" t="inlineStr"/>
      <c r="D12" s="11" t="inlineStr"/>
      <c r="E12" s="11" t="inlineStr"/>
      <c r="F12" s="12">
        <f>IF(OR(C12="",D12=""),"",ROUND((D12-C12)/C12*100,1))</f>
        <v/>
      </c>
      <c r="G12" s="11" t="inlineStr">
        <is>
          <t>サービス品質向上、チャットボットによる即応性改善。</t>
        </is>
      </c>
      <c r="H12" s="11" t="inlineStr">
        <is>
          <t>OTA口コミ平均（楽天・じゃらん・Booking.com）</t>
        </is>
      </c>
    </row>
    <row r="13">
      <c r="A13" s="10" t="inlineStr">
        <is>
          <t>リピーター率</t>
        </is>
      </c>
      <c r="B13" s="11" t="inlineStr">
        <is>
          <t>%</t>
        </is>
      </c>
      <c r="C13" s="11" t="inlineStr"/>
      <c r="D13" s="11" t="inlineStr"/>
      <c r="E13" s="11" t="inlineStr"/>
      <c r="F13" s="12">
        <f>IF(OR(C13="",D13=""),"",ROUND((D13-C13)/C13*100,1))</f>
        <v/>
      </c>
      <c r="G13" s="11" t="inlineStr">
        <is>
          <t>CRM・顧客管理によるリピート促進。</t>
        </is>
      </c>
      <c r="H13" s="11" t="inlineStr">
        <is>
          <t>PMS顧客データ</t>
        </is>
      </c>
    </row>
    <row r="14">
      <c r="A14" s="10" t="inlineStr">
        <is>
          <t>フロント業務時間/日</t>
        </is>
      </c>
      <c r="B14" s="11" t="inlineStr">
        <is>
          <t>時間</t>
        </is>
      </c>
      <c r="C14" s="11" t="inlineStr"/>
      <c r="D14" s="11" t="inlineStr"/>
      <c r="E14" s="11" t="inlineStr"/>
      <c r="F14" s="12">
        <f>IF(OR(C14="",D14=""),"",ROUND((D14-C14)/C14*100,1))</f>
        <v/>
      </c>
      <c r="G14" s="11" t="inlineStr">
        <is>
          <t>PMS自動化（自動チェックイン、帳票自動生成）。</t>
        </is>
      </c>
      <c r="H14" s="11" t="inlineStr">
        <is>
          <t>タイムスタディ or 業務日報</t>
        </is>
      </c>
    </row>
    <row r="15">
      <c r="A15" s="10" t="inlineStr">
        <is>
          <t>問合せ対応時間/件</t>
        </is>
      </c>
      <c r="B15" s="11" t="inlineStr">
        <is>
          <t>分</t>
        </is>
      </c>
      <c r="C15" s="11" t="inlineStr"/>
      <c r="D15" s="11" t="inlineStr"/>
      <c r="E15" s="11" t="inlineStr"/>
      <c r="F15" s="12">
        <f>IF(OR(C15="",D15=""),"",ROUND((D15-C15)/C15*100,1))</f>
        <v/>
      </c>
      <c r="G15" s="11" t="inlineStr">
        <is>
          <t>AIチャットボットによる自動応答（24時間対応）。</t>
        </is>
      </c>
      <c r="H15" s="11" t="inlineStr">
        <is>
          <t>対応ログ、チャットボット分析</t>
        </is>
      </c>
    </row>
    <row r="16">
      <c r="A16" s="10" t="inlineStr">
        <is>
          <t>予約処理時間/件</t>
        </is>
      </c>
      <c r="B16" s="11" t="inlineStr">
        <is>
          <t>分</t>
        </is>
      </c>
      <c r="C16" s="11" t="inlineStr"/>
      <c r="D16" s="11" t="inlineStr"/>
      <c r="E16" s="11" t="inlineStr"/>
      <c r="F16" s="12">
        <f>IF(OR(C16="",D16=""),"",ROUND((D16-C16)/C16*100,1))</f>
        <v/>
      </c>
      <c r="G16" s="11" t="inlineStr">
        <is>
          <t>サイトコントローラーによる一括管理。手入力作業の削減。</t>
        </is>
      </c>
      <c r="H16" s="11" t="inlineStr">
        <is>
          <t>タイムスタディ</t>
        </is>
      </c>
    </row>
    <row r="17">
      <c r="A17" s="10" t="inlineStr">
        <is>
          <t>清掃管理工数/日</t>
        </is>
      </c>
      <c r="B17" s="11" t="inlineStr">
        <is>
          <t>時間</t>
        </is>
      </c>
      <c r="C17" s="11" t="inlineStr"/>
      <c r="D17" s="11" t="inlineStr"/>
      <c r="E17" s="11" t="inlineStr"/>
      <c r="F17" s="12">
        <f>IF(OR(C17="",D17=""),"",ROUND((D17-C17)/C17*100,1))</f>
        <v/>
      </c>
      <c r="G17" s="11" t="inlineStr">
        <is>
          <t>PMS連携による自動ステータス管理。</t>
        </is>
      </c>
      <c r="H17" s="11" t="inlineStr">
        <is>
          <t>タイムスタディ</t>
        </is>
      </c>
    </row>
    <row r="18">
      <c r="A18" s="10" t="inlineStr">
        <is>
          <t>残業時間/月（全体）</t>
        </is>
      </c>
      <c r="B18" s="11" t="inlineStr">
        <is>
          <t>時間</t>
        </is>
      </c>
      <c r="C18" s="11" t="inlineStr"/>
      <c r="D18" s="11" t="inlineStr"/>
      <c r="E18" s="11" t="inlineStr"/>
      <c r="F18" s="12">
        <f>IF(OR(C18="",D18=""),"",ROUND((D18-C18)/C18*100,1))</f>
        <v/>
      </c>
      <c r="G18" s="11" t="inlineStr">
        <is>
          <t>業務効率化による労働時間削減。</t>
        </is>
      </c>
      <c r="H18" s="11" t="inlineStr">
        <is>
          <t>勤怠データ</t>
        </is>
      </c>
    </row>
    <row r="21">
      <c r="A21" s="3" t="inlineStr">
        <is>
          <t>■ 記入のポイント</t>
        </is>
      </c>
    </row>
    <row r="22">
      <c r="A22" s="2" t="inlineStr">
        <is>
          <t>• 全KPIを設定する必要はありません。導入ツールに直結するKPIを3〜5項目選んで重点設定してください。</t>
        </is>
      </c>
    </row>
    <row r="23">
      <c r="A23" s="2" t="inlineStr">
        <is>
          <t>• 現状値は「根拠データ」を求められます。PMS実績レポート、会計データ、OTA管理画面のスクリーンショット等を添付資料として準備。</t>
        </is>
      </c>
    </row>
    <row r="24">
      <c r="A24" s="2" t="inlineStr">
        <is>
          <t>• 改善率の目安：ADR +5〜15%、稼働率 +3〜8pt、自社予約比率 +5〜15pt、フロント業務時間 -20〜40%。</t>
        </is>
      </c>
    </row>
    <row r="25">
      <c r="A25" s="2" t="inlineStr">
        <is>
          <t>• RMSベンダー（メトロエンジン等）では、競合価格分析レポートをKPIの根拠資料として提供できる場合があります。ベンダーに相談ください。</t>
        </is>
      </c>
    </row>
    <row r="26">
      <c r="A26" s="2" t="inlineStr">
        <is>
          <t>• 改善率は C列（現状値）と D列（1年後目標）を入力すると F列に自動計算されます。</t>
        </is>
      </c>
    </row>
    <row r="29">
      <c r="A29" s="9" t="inlineStr">
        <is>
          <t>【免責事項】本テンプレートはホテルバンク編集部が作成した参考資料であり、申請の採択を保証するものではありません。実際の申請にあたっては観光庁公募要領および計画申請手引きを必ずご確認ください。本資料の利用により生じたいかなる損害についても、ホテルバンク編集部および関係者は一切の責任を負いません。</t>
        </is>
      </c>
    </row>
  </sheetData>
  <mergeCells count="9">
    <mergeCell ref="A26:H26"/>
    <mergeCell ref="A21:H21"/>
    <mergeCell ref="A29:H29"/>
    <mergeCell ref="A25:H25"/>
    <mergeCell ref="A24:H24"/>
    <mergeCell ref="A2:H2"/>
    <mergeCell ref="A1:H1"/>
    <mergeCell ref="A23:H23"/>
    <mergeCell ref="A22:H22"/>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H35"/>
  <sheetViews>
    <sheetView workbookViewId="0">
      <selection activeCell="A1" sqref="A1"/>
    </sheetView>
  </sheetViews>
  <sheetFormatPr baseColWidth="8" defaultRowHeight="15"/>
  <cols>
    <col width="28" customWidth="1" min="1" max="1"/>
    <col width="14" customWidth="1" min="2" max="2"/>
    <col width="22" customWidth="1" min="3" max="3"/>
    <col width="22" customWidth="1" min="4" max="4"/>
    <col width="10" customWidth="1" min="5" max="5"/>
    <col width="18" customWidth="1" min="6" max="6"/>
    <col width="18" customWidth="1" min="7" max="7"/>
    <col width="18" customWidth="1" min="8" max="8"/>
  </cols>
  <sheetData>
    <row r="1">
      <c r="A1" s="1" t="inlineStr">
        <is>
          <t>■ 費用計画シミュレーション（事業計画書添付用）</t>
        </is>
      </c>
    </row>
    <row r="2">
      <c r="A2" s="2" t="inlineStr">
        <is>
          <t>月額と期間を入力すると、対象経費・補助額・自己負担が自動計算されます。補助率1/2、ツール導入上限1,500万円。</t>
        </is>
      </c>
    </row>
    <row r="4">
      <c r="A4" s="4" t="inlineStr">
        <is>
          <t>ツール名</t>
        </is>
      </c>
      <c r="B4" s="4" t="inlineStr">
        <is>
          <t>費用区分</t>
        </is>
      </c>
      <c r="C4" s="4" t="inlineStr">
        <is>
          <t>製品名・ベンダー</t>
        </is>
      </c>
      <c r="D4" s="4" t="inlineStr">
        <is>
          <t>月額 or 初期費用（税込）</t>
        </is>
      </c>
      <c r="E4" s="4" t="inlineStr">
        <is>
          <t>期間（月）</t>
        </is>
      </c>
      <c r="F4" s="4" t="inlineStr">
        <is>
          <t>対象経費計</t>
        </is>
      </c>
      <c r="G4" s="4" t="inlineStr">
        <is>
          <t>補助額（1/2）</t>
        </is>
      </c>
      <c r="H4" s="4" t="inlineStr">
        <is>
          <t>自己負担</t>
        </is>
      </c>
    </row>
    <row r="5">
      <c r="A5" s="5" t="inlineStr">
        <is>
          <t>PMS（クラウド型）</t>
        </is>
      </c>
      <c r="B5" s="13" t="inlineStr">
        <is>
          <t>サブスク</t>
        </is>
      </c>
      <c r="C5" s="13" t="inlineStr"/>
      <c r="D5" s="14" t="n"/>
      <c r="E5" s="13" t="n">
        <v>24</v>
      </c>
      <c r="F5" s="15">
        <f>IF(D5="","",IF(E5="",D5,D5*E5))</f>
        <v/>
      </c>
      <c r="G5" s="15">
        <f>IF(F5="","",ROUND(F5/2,0))</f>
        <v/>
      </c>
      <c r="H5" s="15">
        <f>IF(F5="","",F5-G5)</f>
        <v/>
      </c>
    </row>
    <row r="6">
      <c r="A6" s="5" t="inlineStr">
        <is>
          <t>RMS（レベニューマネジメント）</t>
        </is>
      </c>
      <c r="B6" s="13" t="inlineStr">
        <is>
          <t>サブスク</t>
        </is>
      </c>
      <c r="C6" s="13" t="inlineStr"/>
      <c r="D6" s="14" t="n"/>
      <c r="E6" s="13" t="n">
        <v>24</v>
      </c>
      <c r="F6" s="15">
        <f>IF(D6="","",IF(E6="",D6,D6*E6))</f>
        <v/>
      </c>
      <c r="G6" s="15">
        <f>IF(F6="","",ROUND(F6/2,0))</f>
        <v/>
      </c>
      <c r="H6" s="15">
        <f>IF(F6="","",F6-G6)</f>
        <v/>
      </c>
    </row>
    <row r="7">
      <c r="A7" s="5" t="inlineStr">
        <is>
          <t>サイトコントローラー</t>
        </is>
      </c>
      <c r="B7" s="13" t="inlineStr">
        <is>
          <t>サブスク</t>
        </is>
      </c>
      <c r="C7" s="13" t="inlineStr"/>
      <c r="D7" s="14" t="n"/>
      <c r="E7" s="13" t="n">
        <v>24</v>
      </c>
      <c r="F7" s="15">
        <f>IF(D7="","",IF(E7="",D7,D7*E7))</f>
        <v/>
      </c>
      <c r="G7" s="15">
        <f>IF(F7="","",ROUND(F7/2,0))</f>
        <v/>
      </c>
      <c r="H7" s="15">
        <f>IF(F7="","",F7-G7)</f>
        <v/>
      </c>
    </row>
    <row r="8">
      <c r="A8" s="5" t="inlineStr">
        <is>
          <t>AIチャットボット</t>
        </is>
      </c>
      <c r="B8" s="13" t="inlineStr">
        <is>
          <t>サブスク</t>
        </is>
      </c>
      <c r="C8" s="13" t="inlineStr"/>
      <c r="D8" s="14" t="n"/>
      <c r="E8" s="13" t="n">
        <v>24</v>
      </c>
      <c r="F8" s="15">
        <f>IF(D8="","",IF(E8="",D8,D8*E8))</f>
        <v/>
      </c>
      <c r="G8" s="15">
        <f>IF(F8="","",ROUND(F8/2,0))</f>
        <v/>
      </c>
      <c r="H8" s="15">
        <f>IF(F8="","",F8-G8)</f>
        <v/>
      </c>
    </row>
    <row r="9">
      <c r="A9" s="5" t="inlineStr">
        <is>
          <t>多言語サイト構築</t>
        </is>
      </c>
      <c r="B9" s="13" t="inlineStr">
        <is>
          <t>初期費用</t>
        </is>
      </c>
      <c r="C9" s="13" t="inlineStr"/>
      <c r="D9" s="14" t="n"/>
      <c r="E9" s="13" t="n"/>
      <c r="F9" s="15">
        <f>IF(D9="","",IF(E9="",D9,D9*E9))</f>
        <v/>
      </c>
      <c r="G9" s="15">
        <f>IF(F9="","",ROUND(F9/2,0))</f>
        <v/>
      </c>
      <c r="H9" s="15">
        <f>IF(F9="","",F9-G9)</f>
        <v/>
      </c>
    </row>
    <row r="10">
      <c r="A10" s="5" t="inlineStr">
        <is>
          <t>自社予約エンジン</t>
        </is>
      </c>
      <c r="B10" s="13" t="inlineStr">
        <is>
          <t>サブスク</t>
        </is>
      </c>
      <c r="C10" s="13" t="inlineStr"/>
      <c r="D10" s="14" t="n"/>
      <c r="E10" s="13" t="n">
        <v>24</v>
      </c>
      <c r="F10" s="15">
        <f>IF(D10="","",IF(E10="",D10,D10*E10))</f>
        <v/>
      </c>
      <c r="G10" s="15">
        <f>IF(F10="","",ROUND(F10/2,0))</f>
        <v/>
      </c>
      <c r="H10" s="15">
        <f>IF(F10="","",F10-G10)</f>
        <v/>
      </c>
    </row>
    <row r="11">
      <c r="A11" s="5" t="inlineStr">
        <is>
          <t>モバイルチェックイン</t>
        </is>
      </c>
      <c r="B11" s="13" t="inlineStr">
        <is>
          <t>サブスク</t>
        </is>
      </c>
      <c r="C11" s="13" t="inlineStr"/>
      <c r="D11" s="14" t="n"/>
      <c r="E11" s="13" t="n">
        <v>24</v>
      </c>
      <c r="F11" s="15">
        <f>IF(D11="","",IF(E11="",D11,D11*E11))</f>
        <v/>
      </c>
      <c r="G11" s="15">
        <f>IF(F11="","",ROUND(F11/2,0))</f>
        <v/>
      </c>
      <c r="H11" s="15">
        <f>IF(F11="","",F11-G11)</f>
        <v/>
      </c>
    </row>
    <row r="12">
      <c r="A12" s="5" t="inlineStr">
        <is>
          <t>データ連携・API開発</t>
        </is>
      </c>
      <c r="B12" s="13" t="inlineStr">
        <is>
          <t>初期費用</t>
        </is>
      </c>
      <c r="C12" s="13" t="inlineStr"/>
      <c r="D12" s="14" t="n"/>
      <c r="E12" s="13" t="n"/>
      <c r="F12" s="15">
        <f>IF(D12="","",IF(E12="",D12,D12*E12))</f>
        <v/>
      </c>
      <c r="G12" s="15">
        <f>IF(F12="","",ROUND(F12/2,0))</f>
        <v/>
      </c>
      <c r="H12" s="15">
        <f>IF(F12="","",F12-G12)</f>
        <v/>
      </c>
    </row>
    <row r="13">
      <c r="A13" s="5" t="inlineStr">
        <is>
          <t>研修・トレーニング費用</t>
        </is>
      </c>
      <c r="B13" s="13" t="inlineStr">
        <is>
          <t>初期費用</t>
        </is>
      </c>
      <c r="C13" s="13" t="inlineStr"/>
      <c r="D13" s="14" t="n"/>
      <c r="E13" s="13" t="n"/>
      <c r="F13" s="15">
        <f>IF(D13="","",IF(E13="",D13,D13*E13))</f>
        <v/>
      </c>
      <c r="G13" s="15">
        <f>IF(F13="","",ROUND(F13/2,0))</f>
        <v/>
      </c>
      <c r="H13" s="15">
        <f>IF(F13="","",F13-G13)</f>
        <v/>
      </c>
    </row>
    <row r="14">
      <c r="A14" s="5" t="inlineStr">
        <is>
          <t>その他（　　　　）</t>
        </is>
      </c>
      <c r="B14" s="13" t="inlineStr"/>
      <c r="C14" s="13" t="inlineStr"/>
      <c r="D14" s="14" t="n"/>
      <c r="E14" s="13" t="n"/>
      <c r="F14" s="15">
        <f>IF(D14="","",IF(E14="",D14,D14*E14))</f>
        <v/>
      </c>
      <c r="G14" s="15">
        <f>IF(F14="","",ROUND(F14/2,0))</f>
        <v/>
      </c>
      <c r="H14" s="15">
        <f>IF(F14="","",F14-G14)</f>
        <v/>
      </c>
    </row>
    <row r="15">
      <c r="A15" s="16" t="inlineStr">
        <is>
          <t>ツール導入経費 小計</t>
        </is>
      </c>
      <c r="B15" s="16" t="n"/>
      <c r="C15" s="16" t="n"/>
      <c r="D15" s="16" t="n"/>
      <c r="E15" s="16" t="n"/>
      <c r="F15" s="17">
        <f>SUM(F5:F14)</f>
        <v/>
      </c>
      <c r="G15" s="18">
        <f>MIN(SUM(G5:G14),15000000)</f>
        <v/>
      </c>
      <c r="H15" s="17">
        <f>F15-G15</f>
        <v/>
      </c>
    </row>
    <row r="17">
      <c r="A17" s="3" t="inlineStr">
        <is>
          <t>■ 伴走支援経費（別枠・最大800万円）</t>
        </is>
      </c>
    </row>
    <row r="18">
      <c r="A18" s="4" t="inlineStr">
        <is>
          <t>支援内容</t>
        </is>
      </c>
      <c r="B18" s="4" t="inlineStr">
        <is>
          <t>費用区分</t>
        </is>
      </c>
      <c r="C18" s="4" t="inlineStr">
        <is>
          <t>支援者・機関</t>
        </is>
      </c>
      <c r="D18" s="4" t="inlineStr">
        <is>
          <t>費用（税込）</t>
        </is>
      </c>
      <c r="E18" s="4" t="inlineStr"/>
      <c r="F18" s="4" t="inlineStr">
        <is>
          <t>対象経費計</t>
        </is>
      </c>
      <c r="G18" s="4" t="inlineStr">
        <is>
          <t>補助額</t>
        </is>
      </c>
      <c r="H18" s="4" t="inlineStr">
        <is>
          <t>自己負担</t>
        </is>
      </c>
    </row>
    <row r="19">
      <c r="A19" s="5" t="inlineStr">
        <is>
          <t>DX計画策定支援</t>
        </is>
      </c>
      <c r="B19" s="13" t="n"/>
      <c r="C19" s="13" t="n"/>
      <c r="D19" s="13" t="n"/>
      <c r="E19" s="13" t="n"/>
      <c r="F19" s="14">
        <f>D19</f>
        <v/>
      </c>
      <c r="G19" s="14">
        <f>IF(F19="","",ROUND(F19/2,0))</f>
        <v/>
      </c>
      <c r="H19" s="14">
        <f>IF(F19="","",F19-G19)</f>
        <v/>
      </c>
    </row>
    <row r="20">
      <c r="A20" s="5" t="inlineStr">
        <is>
          <t>RM戦略コンサルティング</t>
        </is>
      </c>
      <c r="B20" s="13" t="n"/>
      <c r="C20" s="13" t="n"/>
      <c r="D20" s="13" t="n"/>
      <c r="E20" s="13" t="n"/>
      <c r="F20" s="14">
        <f>D20</f>
        <v/>
      </c>
      <c r="G20" s="14">
        <f>IF(F20="","",ROUND(F20/2,0))</f>
        <v/>
      </c>
      <c r="H20" s="14">
        <f>IF(F20="","",F20-G20)</f>
        <v/>
      </c>
    </row>
    <row r="21">
      <c r="A21" s="5" t="inlineStr">
        <is>
          <t>導入支援・オンボーディング</t>
        </is>
      </c>
      <c r="B21" s="13" t="n"/>
      <c r="C21" s="13" t="n"/>
      <c r="D21" s="13" t="n"/>
      <c r="E21" s="13" t="n"/>
      <c r="F21" s="14">
        <f>D21</f>
        <v/>
      </c>
      <c r="G21" s="14">
        <f>IF(F21="","",ROUND(F21/2,0))</f>
        <v/>
      </c>
      <c r="H21" s="14">
        <f>IF(F21="","",F21-G21)</f>
        <v/>
      </c>
    </row>
    <row r="22">
      <c r="A22" s="5" t="inlineStr">
        <is>
          <t>運用定着・KPIレビュー支援</t>
        </is>
      </c>
      <c r="B22" s="13" t="n"/>
      <c r="C22" s="13" t="n"/>
      <c r="D22" s="13" t="n"/>
      <c r="E22" s="13" t="n"/>
      <c r="F22" s="14">
        <f>D22</f>
        <v/>
      </c>
      <c r="G22" s="14">
        <f>IF(F22="","",ROUND(F22/2,0))</f>
        <v/>
      </c>
      <c r="H22" s="14">
        <f>IF(F22="","",F22-G22)</f>
        <v/>
      </c>
    </row>
    <row r="23">
      <c r="A23" s="5" t="inlineStr">
        <is>
          <t>その他（　　　　）</t>
        </is>
      </c>
      <c r="B23" s="13" t="n"/>
      <c r="C23" s="13" t="n"/>
      <c r="D23" s="13" t="n"/>
      <c r="E23" s="13" t="n"/>
      <c r="F23" s="14">
        <f>D23</f>
        <v/>
      </c>
      <c r="G23" s="14">
        <f>IF(F23="","",ROUND(F23/2,0))</f>
        <v/>
      </c>
      <c r="H23" s="14">
        <f>IF(F23="","",F23-G23)</f>
        <v/>
      </c>
    </row>
    <row r="24">
      <c r="A24" s="16" t="inlineStr">
        <is>
          <t>伴走支援経費 小計</t>
        </is>
      </c>
      <c r="B24" s="16" t="n"/>
      <c r="C24" s="16" t="n"/>
      <c r="D24" s="16" t="n"/>
      <c r="E24" s="16" t="n"/>
      <c r="F24" s="17">
        <f>SUM(F19:F23)</f>
        <v/>
      </c>
      <c r="G24" s="18">
        <f>MIN(SUM(G19:G23),8000000)</f>
        <v/>
      </c>
      <c r="H24" s="17">
        <f>F24-G24</f>
        <v/>
      </c>
    </row>
    <row r="26">
      <c r="A26" s="19" t="inlineStr">
        <is>
          <t>補助金総額（見込）</t>
        </is>
      </c>
      <c r="B26" s="19" t="n"/>
      <c r="C26" s="19" t="n"/>
      <c r="D26" s="19" t="n"/>
      <c r="E26" s="19" t="n"/>
      <c r="F26" s="20">
        <f>F15+F24</f>
        <v/>
      </c>
      <c r="G26" s="20">
        <f>G15+G24</f>
        <v/>
      </c>
      <c r="H26" s="20">
        <f>H15+H24</f>
        <v/>
      </c>
    </row>
    <row r="28">
      <c r="A28" s="2" t="inlineStr">
        <is>
          <t>• ツール導入経費：補助率1/2、上限1,500万円。サブスク製品は最大2年分（24ヶ月）が対象。</t>
        </is>
      </c>
    </row>
    <row r="29">
      <c r="A29" s="2" t="inlineStr">
        <is>
          <t>• 伴走支援経費：別枠、最大800万円。専門人材によるDX計画策定・導入・活用支援。</t>
        </is>
      </c>
    </row>
    <row r="30">
      <c r="A30" s="2" t="inlineStr">
        <is>
          <t>• 月額×期間を入力すると対象経費計・補助額・自己負担が自動計算されます。</t>
        </is>
      </c>
    </row>
    <row r="31">
      <c r="A31" s="2" t="inlineStr">
        <is>
          <t>• 見積書は各ベンダーから正式なものを取得し、本シートの金額と一致させてください。</t>
        </is>
      </c>
    </row>
    <row r="32">
      <c r="A32" s="2" t="inlineStr">
        <is>
          <t>• 消費税は原則として補助対象外です。税込・税抜の扱いは公募要領を確認してください。</t>
        </is>
      </c>
    </row>
    <row r="35">
      <c r="A35" s="9" t="inlineStr">
        <is>
          <t>【免責事項】本テンプレートはホテルバンク編集部が作成した参考資料であり、申請の採択を保証するものではありません。実際の申請にあたっては観光庁公募要領および計画申請手引きを必ずご確認ください。本資料の利用により生じたいかなる損害についても、ホテルバンク編集部および関係者は一切の責任を負いません。</t>
        </is>
      </c>
    </row>
  </sheetData>
  <mergeCells count="9">
    <mergeCell ref="A30:H30"/>
    <mergeCell ref="A29:H29"/>
    <mergeCell ref="A35:H35"/>
    <mergeCell ref="A2:H2"/>
    <mergeCell ref="A28:H28"/>
    <mergeCell ref="A1:H1"/>
    <mergeCell ref="A32:H32"/>
    <mergeCell ref="A31:H31"/>
    <mergeCell ref="A17:H17"/>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P31"/>
  <sheetViews>
    <sheetView workbookViewId="0">
      <selection activeCell="A1" sqref="A1"/>
    </sheetView>
  </sheetViews>
  <sheetFormatPr baseColWidth="8" defaultRowHeight="15"/>
  <cols>
    <col width="12" customWidth="1" min="1" max="1"/>
    <col width="40" customWidth="1" min="2" max="2"/>
    <col width="16" customWidth="1" min="3" max="3"/>
    <col width="7" customWidth="1" min="4" max="4"/>
    <col width="7" customWidth="1" min="5" max="5"/>
    <col width="7" customWidth="1" min="6" max="6"/>
    <col width="7" customWidth="1" min="7" max="7"/>
    <col width="7" customWidth="1" min="8" max="8"/>
    <col width="7" customWidth="1" min="9" max="9"/>
    <col width="7" customWidth="1" min="10" max="10"/>
    <col width="7" customWidth="1" min="11" max="11"/>
    <col width="7" customWidth="1" min="12" max="12"/>
    <col width="7" customWidth="1" min="13" max="13"/>
    <col width="7" customWidth="1" min="14" max="14"/>
    <col width="7" customWidth="1" min="15" max="15"/>
    <col width="7" customWidth="1" min="16" max="16"/>
  </cols>
  <sheetData>
    <row r="1">
      <c r="A1" s="1" t="inlineStr">
        <is>
          <t>■ 導入スケジュール（事業計画書添付用）</t>
        </is>
      </c>
    </row>
    <row r="2">
      <c r="A2" s="2" t="inlineStr">
        <is>
          <t>該当月のセルに「●」を記入。補助事業期間は交付決定日〜事業完了日（原則1年以内）。</t>
        </is>
      </c>
    </row>
    <row r="4">
      <c r="A4" s="4" t="inlineStr">
        <is>
          <t>フェーズ</t>
        </is>
      </c>
      <c r="B4" s="4" t="inlineStr">
        <is>
          <t>タスク</t>
        </is>
      </c>
      <c r="C4" s="4" t="inlineStr">
        <is>
          <t>担当</t>
        </is>
      </c>
      <c r="D4" s="4" t="inlineStr">
        <is>
          <t>1月目</t>
        </is>
      </c>
      <c r="E4" s="4" t="inlineStr">
        <is>
          <t>2月目</t>
        </is>
      </c>
      <c r="F4" s="4" t="inlineStr">
        <is>
          <t>3月目</t>
        </is>
      </c>
      <c r="G4" s="4" t="inlineStr">
        <is>
          <t>4月目</t>
        </is>
      </c>
      <c r="H4" s="4" t="inlineStr">
        <is>
          <t>5月目</t>
        </is>
      </c>
      <c r="I4" s="4" t="inlineStr">
        <is>
          <t>6月目</t>
        </is>
      </c>
      <c r="J4" s="4" t="inlineStr">
        <is>
          <t>7月目</t>
        </is>
      </c>
      <c r="K4" s="4" t="inlineStr">
        <is>
          <t>8月目</t>
        </is>
      </c>
      <c r="L4" s="4" t="inlineStr">
        <is>
          <t>9月目</t>
        </is>
      </c>
      <c r="M4" s="4" t="inlineStr">
        <is>
          <t>10月目</t>
        </is>
      </c>
      <c r="N4" s="4" t="inlineStr">
        <is>
          <t>11月目</t>
        </is>
      </c>
      <c r="O4" s="4" t="inlineStr">
        <is>
          <t>12月目</t>
        </is>
      </c>
      <c r="P4" s="4" t="inlineStr">
        <is>
          <t>備考</t>
        </is>
      </c>
    </row>
    <row r="5">
      <c r="A5" s="5" t="inlineStr">
        <is>
          <t>準備</t>
        </is>
      </c>
      <c r="B5" s="13" t="inlineStr">
        <is>
          <t>交付決定・契約締結</t>
        </is>
      </c>
      <c r="C5" s="13" t="inlineStr">
        <is>
          <t>事業責任者</t>
        </is>
      </c>
      <c r="D5" s="8" t="n"/>
      <c r="E5" s="8" t="n"/>
      <c r="F5" s="8" t="n"/>
      <c r="G5" s="8" t="n"/>
      <c r="H5" s="8" t="n"/>
      <c r="I5" s="8" t="n"/>
      <c r="J5" s="8" t="n"/>
      <c r="K5" s="8" t="n"/>
      <c r="L5" s="8" t="n"/>
      <c r="M5" s="8" t="n"/>
      <c r="N5" s="8" t="n"/>
      <c r="O5" s="8" t="n"/>
      <c r="P5" s="8" t="n"/>
    </row>
    <row r="6">
      <c r="A6" s="5" t="inlineStr">
        <is>
          <t>準備</t>
        </is>
      </c>
      <c r="B6" s="13" t="inlineStr">
        <is>
          <t>ベンダーとのキックオフミーティング</t>
        </is>
      </c>
      <c r="C6" s="13" t="inlineStr">
        <is>
          <t>事業責任者</t>
        </is>
      </c>
      <c r="D6" s="8" t="n"/>
      <c r="E6" s="8" t="n"/>
      <c r="F6" s="8" t="n"/>
      <c r="G6" s="8" t="n"/>
      <c r="H6" s="8" t="n"/>
      <c r="I6" s="8" t="n"/>
      <c r="J6" s="8" t="n"/>
      <c r="K6" s="8" t="n"/>
      <c r="L6" s="8" t="n"/>
      <c r="M6" s="8" t="n"/>
      <c r="N6" s="8" t="n"/>
      <c r="O6" s="8" t="n"/>
      <c r="P6" s="8" t="n"/>
    </row>
    <row r="7">
      <c r="A7" s="5" t="inlineStr">
        <is>
          <t>準備</t>
        </is>
      </c>
      <c r="B7" s="13" t="inlineStr">
        <is>
          <t>既存データのバックアップ・棚卸し</t>
        </is>
      </c>
      <c r="C7" s="13" t="inlineStr">
        <is>
          <t>IT担当</t>
        </is>
      </c>
      <c r="D7" s="8" t="n"/>
      <c r="E7" s="8" t="n"/>
      <c r="F7" s="8" t="n"/>
      <c r="G7" s="8" t="n"/>
      <c r="H7" s="8" t="n"/>
      <c r="I7" s="8" t="n"/>
      <c r="J7" s="8" t="n"/>
      <c r="K7" s="8" t="n"/>
      <c r="L7" s="8" t="n"/>
      <c r="M7" s="8" t="n"/>
      <c r="N7" s="8" t="n"/>
      <c r="O7" s="8" t="n"/>
      <c r="P7" s="8" t="n"/>
    </row>
    <row r="8">
      <c r="A8" s="5" t="inlineStr">
        <is>
          <t>PMS導入</t>
        </is>
      </c>
      <c r="B8" s="13" t="inlineStr">
        <is>
          <t>PMS初期設定・マスタデータ登録</t>
        </is>
      </c>
      <c r="C8" s="13" t="inlineStr">
        <is>
          <t>IT担当</t>
        </is>
      </c>
      <c r="D8" s="8" t="n"/>
      <c r="E8" s="8" t="n"/>
      <c r="F8" s="8" t="n"/>
      <c r="G8" s="8" t="n"/>
      <c r="H8" s="8" t="n"/>
      <c r="I8" s="8" t="n"/>
      <c r="J8" s="8" t="n"/>
      <c r="K8" s="8" t="n"/>
      <c r="L8" s="8" t="n"/>
      <c r="M8" s="8" t="n"/>
      <c r="N8" s="8" t="n"/>
      <c r="O8" s="8" t="n"/>
      <c r="P8" s="8" t="n"/>
    </row>
    <row r="9">
      <c r="A9" s="5" t="inlineStr">
        <is>
          <t>PMS導入</t>
        </is>
      </c>
      <c r="B9" s="13" t="inlineStr">
        <is>
          <t>既存PMSからのデータ移行</t>
        </is>
      </c>
      <c r="C9" s="13" t="inlineStr">
        <is>
          <t>IT担当</t>
        </is>
      </c>
      <c r="D9" s="8" t="n"/>
      <c r="E9" s="8" t="n"/>
      <c r="F9" s="8" t="n"/>
      <c r="G9" s="8" t="n"/>
      <c r="H9" s="8" t="n"/>
      <c r="I9" s="8" t="n"/>
      <c r="J9" s="8" t="n"/>
      <c r="K9" s="8" t="n"/>
      <c r="L9" s="8" t="n"/>
      <c r="M9" s="8" t="n"/>
      <c r="N9" s="8" t="n"/>
      <c r="O9" s="8" t="n"/>
      <c r="P9" s="8" t="n"/>
    </row>
    <row r="10">
      <c r="A10" s="5" t="inlineStr">
        <is>
          <t>PMS導入</t>
        </is>
      </c>
      <c r="B10" s="13" t="inlineStr">
        <is>
          <t>PMS操作研修（フロント・経理）</t>
        </is>
      </c>
      <c r="C10" s="13" t="inlineStr">
        <is>
          <t>フロント責任者</t>
        </is>
      </c>
      <c r="D10" s="8" t="n"/>
      <c r="E10" s="8" t="n"/>
      <c r="F10" s="8" t="n"/>
      <c r="G10" s="8" t="n"/>
      <c r="H10" s="8" t="n"/>
      <c r="I10" s="8" t="n"/>
      <c r="J10" s="8" t="n"/>
      <c r="K10" s="8" t="n"/>
      <c r="L10" s="8" t="n"/>
      <c r="M10" s="8" t="n"/>
      <c r="N10" s="8" t="n"/>
      <c r="O10" s="8" t="n"/>
      <c r="P10" s="8" t="n"/>
    </row>
    <row r="11">
      <c r="A11" s="5" t="inlineStr">
        <is>
          <t>PMS導入</t>
        </is>
      </c>
      <c r="B11" s="13" t="inlineStr">
        <is>
          <t>PMS並行運用テスト</t>
        </is>
      </c>
      <c r="C11" s="13" t="inlineStr">
        <is>
          <t>フロント責任者</t>
        </is>
      </c>
      <c r="D11" s="8" t="n"/>
      <c r="E11" s="8" t="n"/>
      <c r="F11" s="8" t="n"/>
      <c r="G11" s="8" t="n"/>
      <c r="H11" s="8" t="n"/>
      <c r="I11" s="8" t="n"/>
      <c r="J11" s="8" t="n"/>
      <c r="K11" s="8" t="n"/>
      <c r="L11" s="8" t="n"/>
      <c r="M11" s="8" t="n"/>
      <c r="N11" s="8" t="n"/>
      <c r="O11" s="8" t="n"/>
      <c r="P11" s="8" t="n"/>
    </row>
    <row r="12">
      <c r="A12" s="5" t="inlineStr">
        <is>
          <t>PMS導入</t>
        </is>
      </c>
      <c r="B12" s="13" t="inlineStr">
        <is>
          <t>PMS本番切替</t>
        </is>
      </c>
      <c r="C12" s="13" t="inlineStr">
        <is>
          <t>IT担当</t>
        </is>
      </c>
      <c r="D12" s="8" t="n"/>
      <c r="E12" s="8" t="n"/>
      <c r="F12" s="8" t="n"/>
      <c r="G12" s="8" t="n"/>
      <c r="H12" s="8" t="n"/>
      <c r="I12" s="8" t="n"/>
      <c r="J12" s="8" t="n"/>
      <c r="K12" s="8" t="n"/>
      <c r="L12" s="8" t="n"/>
      <c r="M12" s="8" t="n"/>
      <c r="N12" s="8" t="n"/>
      <c r="O12" s="8" t="n"/>
      <c r="P12" s="8" t="n"/>
    </row>
    <row r="13">
      <c r="A13" s="5" t="inlineStr">
        <is>
          <t>RMS導入</t>
        </is>
      </c>
      <c r="B13" s="13" t="inlineStr">
        <is>
          <t>RMS初期設定・自施設情報登録</t>
        </is>
      </c>
      <c r="C13" s="13" t="inlineStr">
        <is>
          <t>RMS運用担当</t>
        </is>
      </c>
      <c r="D13" s="8" t="n"/>
      <c r="E13" s="8" t="n"/>
      <c r="F13" s="8" t="n"/>
      <c r="G13" s="8" t="n"/>
      <c r="H13" s="8" t="n"/>
      <c r="I13" s="8" t="n"/>
      <c r="J13" s="8" t="n"/>
      <c r="K13" s="8" t="n"/>
      <c r="L13" s="8" t="n"/>
      <c r="M13" s="8" t="n"/>
      <c r="N13" s="8" t="n"/>
      <c r="O13" s="8" t="n"/>
      <c r="P13" s="8" t="n"/>
    </row>
    <row r="14">
      <c r="A14" s="5" t="inlineStr">
        <is>
          <t>RMS導入</t>
        </is>
      </c>
      <c r="B14" s="13" t="inlineStr">
        <is>
          <t>競合施設の設定（3〜5施設）</t>
        </is>
      </c>
      <c r="C14" s="13" t="inlineStr">
        <is>
          <t>RMS運用担当</t>
        </is>
      </c>
      <c r="D14" s="8" t="n"/>
      <c r="E14" s="8" t="n"/>
      <c r="F14" s="8" t="n"/>
      <c r="G14" s="8" t="n"/>
      <c r="H14" s="8" t="n"/>
      <c r="I14" s="8" t="n"/>
      <c r="J14" s="8" t="n"/>
      <c r="K14" s="8" t="n"/>
      <c r="L14" s="8" t="n"/>
      <c r="M14" s="8" t="n"/>
      <c r="N14" s="8" t="n"/>
      <c r="O14" s="8" t="n"/>
      <c r="P14" s="8" t="n"/>
    </row>
    <row r="15">
      <c r="A15" s="5" t="inlineStr">
        <is>
          <t>RMS導入</t>
        </is>
      </c>
      <c r="B15" s="13" t="inlineStr">
        <is>
          <t>RMSデータ蓄積期間（需要予測モデル構築）</t>
        </is>
      </c>
      <c r="C15" s="13" t="inlineStr">
        <is>
          <t>RMS運用担当</t>
        </is>
      </c>
      <c r="D15" s="8" t="n"/>
      <c r="E15" s="8" t="n"/>
      <c r="F15" s="8" t="n"/>
      <c r="G15" s="8" t="n"/>
      <c r="H15" s="8" t="n"/>
      <c r="I15" s="8" t="n"/>
      <c r="J15" s="8" t="n"/>
      <c r="K15" s="8" t="n"/>
      <c r="L15" s="8" t="n"/>
      <c r="M15" s="8" t="n"/>
      <c r="N15" s="8" t="n"/>
      <c r="O15" s="8" t="n"/>
      <c r="P15" s="8" t="n"/>
    </row>
    <row r="16">
      <c r="A16" s="5" t="inlineStr">
        <is>
          <t>RMS導入</t>
        </is>
      </c>
      <c r="B16" s="13" t="inlineStr">
        <is>
          <t>RMS料金推奨の活用開始</t>
        </is>
      </c>
      <c r="C16" s="13" t="inlineStr">
        <is>
          <t>RMS運用担当</t>
        </is>
      </c>
      <c r="D16" s="8" t="n"/>
      <c r="E16" s="8" t="n"/>
      <c r="F16" s="8" t="n"/>
      <c r="G16" s="8" t="n"/>
      <c r="H16" s="8" t="n"/>
      <c r="I16" s="8" t="n"/>
      <c r="J16" s="8" t="n"/>
      <c r="K16" s="8" t="n"/>
      <c r="L16" s="8" t="n"/>
      <c r="M16" s="8" t="n"/>
      <c r="N16" s="8" t="n"/>
      <c r="O16" s="8" t="n"/>
      <c r="P16" s="8" t="n"/>
    </row>
    <row r="17">
      <c r="A17" s="5" t="inlineStr">
        <is>
          <t>RMS導入</t>
        </is>
      </c>
      <c r="B17" s="13" t="inlineStr">
        <is>
          <t>PMS-RMS連携設定・自動化</t>
        </is>
      </c>
      <c r="C17" s="13" t="inlineStr">
        <is>
          <t>IT担当</t>
        </is>
      </c>
      <c r="D17" s="8" t="n"/>
      <c r="E17" s="8" t="n"/>
      <c r="F17" s="8" t="n"/>
      <c r="G17" s="8" t="n"/>
      <c r="H17" s="8" t="n"/>
      <c r="I17" s="8" t="n"/>
      <c r="J17" s="8" t="n"/>
      <c r="K17" s="8" t="n"/>
      <c r="L17" s="8" t="n"/>
      <c r="M17" s="8" t="n"/>
      <c r="N17" s="8" t="n"/>
      <c r="O17" s="8" t="n"/>
      <c r="P17" s="8" t="n"/>
    </row>
    <row r="18">
      <c r="A18" s="5" t="inlineStr">
        <is>
          <t>SC導入</t>
        </is>
      </c>
      <c r="B18" s="13" t="inlineStr">
        <is>
          <t>サイトコントローラー設定・OTA連携</t>
        </is>
      </c>
      <c r="C18" s="13" t="inlineStr">
        <is>
          <t>IT担当</t>
        </is>
      </c>
      <c r="D18" s="8" t="n"/>
      <c r="E18" s="8" t="n"/>
      <c r="F18" s="8" t="n"/>
      <c r="G18" s="8" t="n"/>
      <c r="H18" s="8" t="n"/>
      <c r="I18" s="8" t="n"/>
      <c r="J18" s="8" t="n"/>
      <c r="K18" s="8" t="n"/>
      <c r="L18" s="8" t="n"/>
      <c r="M18" s="8" t="n"/>
      <c r="N18" s="8" t="n"/>
      <c r="O18" s="8" t="n"/>
      <c r="P18" s="8" t="n"/>
    </row>
    <row r="19">
      <c r="A19" s="5" t="inlineStr">
        <is>
          <t>SC導入</t>
        </is>
      </c>
      <c r="B19" s="13" t="inlineStr">
        <is>
          <t>SC運用開始・在庫一括管理</t>
        </is>
      </c>
      <c r="C19" s="13" t="inlineStr">
        <is>
          <t>予約担当</t>
        </is>
      </c>
      <c r="D19" s="8" t="n"/>
      <c r="E19" s="8" t="n"/>
      <c r="F19" s="8" t="n"/>
      <c r="G19" s="8" t="n"/>
      <c r="H19" s="8" t="n"/>
      <c r="I19" s="8" t="n"/>
      <c r="J19" s="8" t="n"/>
      <c r="K19" s="8" t="n"/>
      <c r="L19" s="8" t="n"/>
      <c r="M19" s="8" t="n"/>
      <c r="N19" s="8" t="n"/>
      <c r="O19" s="8" t="n"/>
      <c r="P19" s="8" t="n"/>
    </row>
    <row r="20">
      <c r="A20" s="5" t="inlineStr">
        <is>
          <t>その他</t>
        </is>
      </c>
      <c r="B20" s="13" t="inlineStr">
        <is>
          <t>AIチャットボット導入・FAQ設定</t>
        </is>
      </c>
      <c r="C20" s="13" t="inlineStr">
        <is>
          <t>IT担当</t>
        </is>
      </c>
      <c r="D20" s="8" t="n"/>
      <c r="E20" s="8" t="n"/>
      <c r="F20" s="8" t="n"/>
      <c r="G20" s="8" t="n"/>
      <c r="H20" s="8" t="n"/>
      <c r="I20" s="8" t="n"/>
      <c r="J20" s="8" t="n"/>
      <c r="K20" s="8" t="n"/>
      <c r="L20" s="8" t="n"/>
      <c r="M20" s="8" t="n"/>
      <c r="N20" s="8" t="n"/>
      <c r="O20" s="8" t="n"/>
      <c r="P20" s="8" t="n"/>
    </row>
    <row r="21">
      <c r="A21" s="5" t="inlineStr">
        <is>
          <t>その他</t>
        </is>
      </c>
      <c r="B21" s="13" t="inlineStr">
        <is>
          <t>多言語サイト構築・公開</t>
        </is>
      </c>
      <c r="C21" s="13" t="inlineStr">
        <is>
          <t>IT担当</t>
        </is>
      </c>
      <c r="D21" s="8" t="n"/>
      <c r="E21" s="8" t="n"/>
      <c r="F21" s="8" t="n"/>
      <c r="G21" s="8" t="n"/>
      <c r="H21" s="8" t="n"/>
      <c r="I21" s="8" t="n"/>
      <c r="J21" s="8" t="n"/>
      <c r="K21" s="8" t="n"/>
      <c r="L21" s="8" t="n"/>
      <c r="M21" s="8" t="n"/>
      <c r="N21" s="8" t="n"/>
      <c r="O21" s="8" t="n"/>
      <c r="P21" s="8" t="n"/>
    </row>
    <row r="22">
      <c r="A22" s="5" t="inlineStr">
        <is>
          <t>運用</t>
        </is>
      </c>
      <c r="B22" s="13" t="inlineStr">
        <is>
          <t>KPIモニタリング開始（月次レビュー）</t>
        </is>
      </c>
      <c r="C22" s="13" t="inlineStr">
        <is>
          <t>事業責任者</t>
        </is>
      </c>
      <c r="D22" s="8" t="n"/>
      <c r="E22" s="8" t="n"/>
      <c r="F22" s="8" t="n"/>
      <c r="G22" s="8" t="n"/>
      <c r="H22" s="8" t="n"/>
      <c r="I22" s="8" t="n"/>
      <c r="J22" s="8" t="n"/>
      <c r="K22" s="8" t="n"/>
      <c r="L22" s="8" t="n"/>
      <c r="M22" s="8" t="n"/>
      <c r="N22" s="8" t="n"/>
      <c r="O22" s="8" t="n"/>
      <c r="P22" s="8" t="n"/>
    </row>
    <row r="23">
      <c r="A23" s="5" t="inlineStr">
        <is>
          <t>運用</t>
        </is>
      </c>
      <c r="B23" s="13" t="inlineStr">
        <is>
          <t>価格戦略の継続改善（月次PDCA）</t>
        </is>
      </c>
      <c r="C23" s="13" t="inlineStr">
        <is>
          <t>RMS運用担当</t>
        </is>
      </c>
      <c r="D23" s="8" t="n"/>
      <c r="E23" s="8" t="n"/>
      <c r="F23" s="8" t="n"/>
      <c r="G23" s="8" t="n"/>
      <c r="H23" s="8" t="n"/>
      <c r="I23" s="8" t="n"/>
      <c r="J23" s="8" t="n"/>
      <c r="K23" s="8" t="n"/>
      <c r="L23" s="8" t="n"/>
      <c r="M23" s="8" t="n"/>
      <c r="N23" s="8" t="n"/>
      <c r="O23" s="8" t="n"/>
      <c r="P23" s="8" t="n"/>
    </row>
    <row r="24">
      <c r="A24" s="5" t="inlineStr">
        <is>
          <t>伴走支援</t>
        </is>
      </c>
      <c r="B24" s="13" t="inlineStr">
        <is>
          <t>専門人材による月次レビュー・助言</t>
        </is>
      </c>
      <c r="C24" s="13" t="inlineStr">
        <is>
          <t>外部専門人材</t>
        </is>
      </c>
      <c r="D24" s="8" t="n"/>
      <c r="E24" s="8" t="n"/>
      <c r="F24" s="8" t="n"/>
      <c r="G24" s="8" t="n"/>
      <c r="H24" s="8" t="n"/>
      <c r="I24" s="8" t="n"/>
      <c r="J24" s="8" t="n"/>
      <c r="K24" s="8" t="n"/>
      <c r="L24" s="8" t="n"/>
      <c r="M24" s="8" t="n"/>
      <c r="N24" s="8" t="n"/>
      <c r="O24" s="8" t="n"/>
      <c r="P24" s="8" t="n"/>
    </row>
    <row r="25">
      <c r="A25" s="5" t="inlineStr">
        <is>
          <t>伴走支援</t>
        </is>
      </c>
      <c r="B25" s="13" t="inlineStr">
        <is>
          <t>RM戦略見直し・高度化</t>
        </is>
      </c>
      <c r="C25" s="13" t="inlineStr">
        <is>
          <t>外部専門人材</t>
        </is>
      </c>
      <c r="D25" s="8" t="n"/>
      <c r="E25" s="8" t="n"/>
      <c r="F25" s="8" t="n"/>
      <c r="G25" s="8" t="n"/>
      <c r="H25" s="8" t="n"/>
      <c r="I25" s="8" t="n"/>
      <c r="J25" s="8" t="n"/>
      <c r="K25" s="8" t="n"/>
      <c r="L25" s="8" t="n"/>
      <c r="M25" s="8" t="n"/>
      <c r="N25" s="8" t="n"/>
      <c r="O25" s="8" t="n"/>
      <c r="P25" s="8" t="n"/>
    </row>
    <row r="26">
      <c r="A26" s="5" t="inlineStr">
        <is>
          <t>報告</t>
        </is>
      </c>
      <c r="B26" s="13" t="inlineStr">
        <is>
          <t>中間報告書作成・提出</t>
        </is>
      </c>
      <c r="C26" s="13" t="inlineStr">
        <is>
          <t>事業責任者</t>
        </is>
      </c>
      <c r="D26" s="8" t="n"/>
      <c r="E26" s="8" t="n"/>
      <c r="F26" s="8" t="n"/>
      <c r="G26" s="8" t="n"/>
      <c r="H26" s="8" t="n"/>
      <c r="I26" s="8" t="n"/>
      <c r="J26" s="8" t="n"/>
      <c r="K26" s="8" t="n"/>
      <c r="L26" s="8" t="n"/>
      <c r="M26" s="8" t="n"/>
      <c r="N26" s="8" t="n"/>
      <c r="O26" s="8" t="n"/>
      <c r="P26" s="8" t="n"/>
    </row>
    <row r="27">
      <c r="A27" s="5" t="inlineStr">
        <is>
          <t>報告</t>
        </is>
      </c>
      <c r="B27" s="13" t="inlineStr">
        <is>
          <t>実績報告書作成（KPI実績・証憑整理）</t>
        </is>
      </c>
      <c r="C27" s="13" t="inlineStr">
        <is>
          <t>事業責任者/経理</t>
        </is>
      </c>
      <c r="D27" s="8" t="n"/>
      <c r="E27" s="8" t="n"/>
      <c r="F27" s="8" t="n"/>
      <c r="G27" s="8" t="n"/>
      <c r="H27" s="8" t="n"/>
      <c r="I27" s="8" t="n"/>
      <c r="J27" s="8" t="n"/>
      <c r="K27" s="8" t="n"/>
      <c r="L27" s="8" t="n"/>
      <c r="M27" s="8" t="n"/>
      <c r="N27" s="8" t="n"/>
      <c r="O27" s="8" t="n"/>
      <c r="P27" s="8" t="n"/>
    </row>
    <row r="28">
      <c r="A28" s="5" t="inlineStr">
        <is>
          <t>報告</t>
        </is>
      </c>
      <c r="B28" s="13" t="inlineStr">
        <is>
          <t>実績報告書提出・確定検査</t>
        </is>
      </c>
      <c r="C28" s="13" t="inlineStr">
        <is>
          <t>事業責任者</t>
        </is>
      </c>
      <c r="D28" s="8" t="n"/>
      <c r="E28" s="8" t="n"/>
      <c r="F28" s="8" t="n"/>
      <c r="G28" s="8" t="n"/>
      <c r="H28" s="8" t="n"/>
      <c r="I28" s="8" t="n"/>
      <c r="J28" s="8" t="n"/>
      <c r="K28" s="8" t="n"/>
      <c r="L28" s="8" t="n"/>
      <c r="M28" s="8" t="n"/>
      <c r="N28" s="8" t="n"/>
      <c r="O28" s="8" t="n"/>
      <c r="P28" s="8" t="n"/>
    </row>
    <row r="31">
      <c r="A31" s="9" t="inlineStr">
        <is>
          <t>【免責事項】本テンプレートはホテルバンク編集部が作成した参考資料であり、申請の採択を保証するものではありません。実際の申請にあたっては観光庁公募要領および計画申請手引きを必ずご確認ください。本資料の利用により生じたいかなる損害についても、ホテルバンク編集部および関係者は一切の責任を負いません。</t>
        </is>
      </c>
    </row>
  </sheetData>
  <mergeCells count="3">
    <mergeCell ref="A1:P1"/>
    <mergeCell ref="A31:P31"/>
    <mergeCell ref="A2:P2"/>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6"/>
  <sheetViews>
    <sheetView workbookViewId="0">
      <selection activeCell="A1" sqref="A1"/>
    </sheetView>
  </sheetViews>
  <sheetFormatPr baseColWidth="8" defaultRowHeight="15"/>
  <cols>
    <col width="26" customWidth="1" min="1" max="1"/>
    <col width="16" customWidth="1" min="2" max="2"/>
    <col width="20" customWidth="1" min="3" max="3"/>
    <col width="44" customWidth="1" min="4" max="4"/>
    <col width="14" customWidth="1" min="5" max="5"/>
    <col width="16" customWidth="1" min="6" max="6"/>
  </cols>
  <sheetData>
    <row r="1">
      <c r="A1" s="1" t="inlineStr">
        <is>
          <t>■ 運用体制（事業計画書添付用）</t>
        </is>
      </c>
    </row>
    <row r="2">
      <c r="A2" s="2" t="inlineStr">
        <is>
          <t>DXツール導入後の運用体制を記入。事業計画書には運用体制図（組織図形式）の添付も推奨。</t>
        </is>
      </c>
    </row>
    <row r="4">
      <c r="A4" s="4" t="inlineStr">
        <is>
          <t>役割</t>
        </is>
      </c>
      <c r="B4" s="4" t="inlineStr">
        <is>
          <t>担当者名</t>
        </is>
      </c>
      <c r="C4" s="4" t="inlineStr">
        <is>
          <t>所属・役職</t>
        </is>
      </c>
      <c r="D4" s="4" t="inlineStr">
        <is>
          <t>主な業務内容</t>
        </is>
      </c>
      <c r="E4" s="4" t="inlineStr">
        <is>
          <t>週あたり想定工数</t>
        </is>
      </c>
      <c r="F4" s="4" t="inlineStr">
        <is>
          <t>備考</t>
        </is>
      </c>
    </row>
    <row r="5">
      <c r="A5" s="10" t="inlineStr">
        <is>
          <t>事業責任者（総括）</t>
        </is>
      </c>
      <c r="B5" s="11" t="inlineStr"/>
      <c r="C5" s="11" t="inlineStr"/>
      <c r="D5" s="11" t="inlineStr">
        <is>
          <t>全体統括、経営判断、KPIレビュー、補助金報告</t>
        </is>
      </c>
      <c r="E5" s="11" t="inlineStr"/>
      <c r="F5" s="11" t="inlineStr"/>
    </row>
    <row r="6">
      <c r="A6" s="10" t="inlineStr">
        <is>
          <t>RMS運用担当</t>
        </is>
      </c>
      <c r="B6" s="11" t="inlineStr"/>
      <c r="C6" s="11" t="inlineStr"/>
      <c r="D6" s="11" t="inlineStr">
        <is>
          <t>毎日の料金推奨確認・反映、競合価格チェック、需要予測確認</t>
        </is>
      </c>
      <c r="E6" s="11" t="inlineStr"/>
      <c r="F6" s="11" t="inlineStr">
        <is>
          <t>日次業務</t>
        </is>
      </c>
    </row>
    <row r="7">
      <c r="A7" s="10" t="inlineStr">
        <is>
          <t>PMS運用担当</t>
        </is>
      </c>
      <c r="B7" s="11" t="inlineStr"/>
      <c r="C7" s="11" t="inlineStr"/>
      <c r="D7" s="11" t="inlineStr">
        <is>
          <t>予約管理、チェックイン/アウト、データ入力・確認</t>
        </is>
      </c>
      <c r="E7" s="11" t="inlineStr"/>
      <c r="F7" s="11" t="inlineStr">
        <is>
          <t>日次業務</t>
        </is>
      </c>
    </row>
    <row r="8">
      <c r="A8" s="10" t="inlineStr">
        <is>
          <t>フロント責任者</t>
        </is>
      </c>
      <c r="B8" s="11" t="inlineStr"/>
      <c r="C8" s="11" t="inlineStr"/>
      <c r="D8" s="11" t="inlineStr">
        <is>
          <t>フロント業務統括、PMS操作、スタッフ指導</t>
        </is>
      </c>
      <c r="E8" s="11" t="inlineStr"/>
      <c r="F8" s="11" t="inlineStr"/>
    </row>
    <row r="9">
      <c r="A9" s="10" t="inlineStr">
        <is>
          <t>予約・チャネル担当</t>
        </is>
      </c>
      <c r="B9" s="11" t="inlineStr"/>
      <c r="C9" s="11" t="inlineStr"/>
      <c r="D9" s="11" t="inlineStr">
        <is>
          <t>SC操作、OTA在庫管理、販売プラン管理</t>
        </is>
      </c>
      <c r="E9" s="11" t="inlineStr"/>
      <c r="F9" s="11" t="inlineStr"/>
    </row>
    <row r="10">
      <c r="A10" s="10" t="inlineStr">
        <is>
          <t>IT担当（兼任可）</t>
        </is>
      </c>
      <c r="B10" s="11" t="inlineStr"/>
      <c r="C10" s="11" t="inlineStr"/>
      <c r="D10" s="11" t="inlineStr">
        <is>
          <t>システム連携管理、トラブル対応、ベンダー窓口</t>
        </is>
      </c>
      <c r="E10" s="11" t="inlineStr"/>
      <c r="F10" s="11" t="inlineStr"/>
    </row>
    <row r="11">
      <c r="A11" s="10" t="inlineStr">
        <is>
          <t>経理担当</t>
        </is>
      </c>
      <c r="B11" s="11" t="inlineStr"/>
      <c r="C11" s="11" t="inlineStr"/>
      <c r="D11" s="11" t="inlineStr">
        <is>
          <t>補助金経理処理、証憑管理、区分経理、報告書作成支援</t>
        </is>
      </c>
      <c r="E11" s="11" t="inlineStr"/>
      <c r="F11" s="11" t="inlineStr"/>
    </row>
    <row r="12">
      <c r="A12" s="10" t="inlineStr">
        <is>
          <t>インバウンド担当（兼任可）</t>
        </is>
      </c>
      <c r="B12" s="11" t="inlineStr"/>
      <c r="C12" s="11" t="inlineStr"/>
      <c r="D12" s="11" t="inlineStr">
        <is>
          <t>多言語対応、チャットボットFAQ管理、海外OTA管理</t>
        </is>
      </c>
      <c r="E12" s="11" t="inlineStr"/>
      <c r="F12" s="11" t="inlineStr"/>
    </row>
    <row r="13">
      <c r="A13" s="10" t="inlineStr">
        <is>
          <t>伴走支援 専門人材（外部）</t>
        </is>
      </c>
      <c r="B13" s="11" t="inlineStr"/>
      <c r="C13" s="11" t="inlineStr"/>
      <c r="D13" s="11" t="inlineStr">
        <is>
          <t>RM戦略策定支援、KPIレビュー、改善提案、研修</t>
        </is>
      </c>
      <c r="E13" s="11" t="inlineStr"/>
      <c r="F13" s="11" t="inlineStr">
        <is>
          <t>外部委託</t>
        </is>
      </c>
    </row>
    <row r="16">
      <c r="A16" s="9" t="inlineStr">
        <is>
          <t>【免責事項】本テンプレートはホテルバンク編集部が作成した参考資料であり、申請の採択を保証するものではありません。実際の申請にあたっては観光庁公募要領および計画申請手引きを必ずご確認ください。本資料の利用により生じたいかなる損害についても、ホテルバンク編集部および関係者は一切の責任を負いません。</t>
        </is>
      </c>
    </row>
  </sheetData>
  <mergeCells count="3">
    <mergeCell ref="A2:F2"/>
    <mergeCell ref="A16:F16"/>
    <mergeCell ref="A1:F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2026-05-01T08:02:55Z</dcterms:created>
  <dcterms:modified xmlns:dcterms="http://purl.org/dc/terms/" xmlns:xsi="http://www.w3.org/2001/XMLSchema-instance" xsi:type="dcterms:W3CDTF">2026-05-01T08:02:55Z</dcterms:modified>
</cp:coreProperties>
</file>